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1840" windowHeight="13140"/>
  </bookViews>
  <sheets>
    <sheet name="Table1" sheetId="1" r:id="rId1"/>
  </sheets>
  <definedNames>
    <definedName name="_xlnm.Print_Titles" localSheetId="0">Table1!$8:$8</definedName>
  </definedNames>
  <calcPr calcId="162913"/>
</workbook>
</file>

<file path=xl/calcChain.xml><?xml version="1.0" encoding="utf-8"?>
<calcChain xmlns="http://schemas.openxmlformats.org/spreadsheetml/2006/main">
  <c r="D42" i="1" l="1"/>
  <c r="D37" i="1"/>
  <c r="D33" i="1"/>
  <c r="D27" i="1"/>
  <c r="D25" i="1"/>
  <c r="D21" i="1"/>
  <c r="D18" i="1"/>
  <c r="D10" i="1"/>
  <c r="E9" i="1"/>
  <c r="D9" i="1" l="1"/>
  <c r="G9" i="1" s="1"/>
  <c r="G10" i="1"/>
  <c r="G11" i="1"/>
  <c r="G12" i="1"/>
  <c r="G13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5" i="1"/>
  <c r="G46" i="1"/>
  <c r="H10" i="1"/>
  <c r="H11" i="1"/>
  <c r="H12" i="1"/>
  <c r="H13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9" i="1"/>
</calcChain>
</file>

<file path=xl/sharedStrings.xml><?xml version="1.0" encoding="utf-8"?>
<sst xmlns="http://schemas.openxmlformats.org/spreadsheetml/2006/main" count="138" uniqueCount="70">
  <si>
    <t/>
  </si>
  <si>
    <t>(рублей)</t>
  </si>
  <si>
    <t>Наименование</t>
  </si>
  <si>
    <t>Код бюджетной классификации</t>
  </si>
  <si>
    <t>Рз</t>
  </si>
  <si>
    <t>ПР</t>
  </si>
  <si>
    <t>1</t>
  </si>
  <si>
    <t>2</t>
  </si>
  <si>
    <t>3</t>
  </si>
  <si>
    <t>ВСЕГО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</si>
  <si>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</si>
  <si>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</si>
  <si>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</si>
  <si>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</si>
  <si>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</si>
  <si>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</si>
  <si>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</si>
  <si>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</si>
  <si>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</si>
  <si>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</si>
  <si>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</si>
  <si>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</si>
  <si>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</si>
  <si>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</si>
  <si>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</si>
  <si>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</si>
  <si>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</si>
  <si>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10</t>
  </si>
  <si>
    <t>НАЦИОНАЛЬНАЯ ЭКОНОМИКА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</si>
  <si>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</si>
  <si>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</si>
  <si>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</si>
  <si>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</si>
  <si>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</si>
  <si>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</si>
  <si>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</si>
  <si>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Коммунальное хозяйство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</si>
  <si>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</si>
  <si>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</si>
  <si>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</si>
  <si>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</si>
  <si>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</si>
  <si>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</si>
  <si>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</si>
  <si>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</si>
  <si>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ЗДРАВООХРАНЕНИЕ</t>
  </si>
  <si>
    <t>Санитарно-эпидемиологическое благополучие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</si>
  <si>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</si>
  <si>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</si>
  <si>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</si>
  <si>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</si>
  <si>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</si>
  <si>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</si>
  <si>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</si>
  <si>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14</t>
  </si>
  <si>
    <t>Прочие межбюджетные трансферты общего характера</t>
  </si>
  <si>
    <t>Резервные фонды органов местного самоуправления</t>
  </si>
  <si>
    <t>Другие вопросы в области национальной безопасности и правоохранительной деятельности</t>
  </si>
  <si>
    <t>МЕЖБЮДЖЕТНЫЕ ТРАНСФЕРТЫ</t>
  </si>
  <si>
    <t>% исполнения расходов к первоначальному  бюджету</t>
  </si>
  <si>
    <t>% исполнения расходов к уточненным параметрам бюджета</t>
  </si>
  <si>
    <t>Уточненные параметры бюджета области с учетом внесенных изменений  (бюджетная роспись)</t>
  </si>
  <si>
    <t>Спорт высших достижений</t>
  </si>
  <si>
    <t>7</t>
  </si>
  <si>
    <t>8</t>
  </si>
  <si>
    <r>
      <t>Сведения о фактически произведенных расходах  бюджета Беловского района Курской области по разделам и подразделам классификации расходов бюджетов за 2023 год</t>
    </r>
    <r>
      <rPr>
        <sz val="12"/>
        <color rgb="FF000000"/>
        <rFont val="Times New Roman"/>
        <family val="1"/>
        <charset val="204"/>
      </rPr>
      <t xml:space="preserve">                      (в сравнении с первоначально утвержденными решением о бюджете значениями и с уточненными значениями с учетом внесенных изменений)</t>
    </r>
  </si>
  <si>
    <t xml:space="preserve">Первоначально утвержденные параметры бюджета муниципального района </t>
  </si>
  <si>
    <t>Кассовое исполнение                       за 2023 год</t>
  </si>
  <si>
    <t>Защита населения и территории от чрезвычайных ситуаций природного и техногенного характера, пожарная безопасность</t>
  </si>
  <si>
    <t>Дотации на выравнивание бюджетной обеспеченности субъектов Российской Федерации и муниципальных образований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</si>
</sst>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&quot;р.&quot;_-;\-* #,##0.00&quot;р.&quot;_-;_-* &quot;-&quot;??&quot;р.&quot;_-;_-@_-"/>
    <numFmt numFmtId="165" formatCode="#,##0.00_ ;\-#,##0.00\ "/>
  </numFmts>
  <fonts count="10" x14ac:knownFonts="1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DFD"/>
        <bgColor auto="1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44">
    <xf numFmtId="164" fontId="0" fillId="0" borderId="0" xfId="0">
      <alignment vertical="top" wrapText="1"/>
    </xf>
    <xf numFmtId="0" fontId="1" fillId="0" borderId="0" xfId="0" applyNumberFormat="1" applyFont="1" applyAlignment="1">
      <alignment horizontal="center" vertical="top" wrapText="1"/>
    </xf>
    <xf numFmtId="0" fontId="2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right" vertical="top" wrapText="1"/>
    </xf>
    <xf numFmtId="0" fontId="0" fillId="0" borderId="1" xfId="0" applyNumberForma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165" fontId="0" fillId="0" borderId="0" xfId="0" applyNumberFormat="1">
      <alignment vertical="top" wrapText="1"/>
    </xf>
    <xf numFmtId="164" fontId="2" fillId="0" borderId="1" xfId="0" applyFont="1" applyBorder="1" applyAlignment="1">
      <alignment vertical="top" wrapText="1"/>
    </xf>
    <xf numFmtId="164" fontId="2" fillId="0" borderId="1" xfId="0" applyFont="1" applyBorder="1" applyAlignment="1">
      <alignment horizontal="center" vertical="top" wrapText="1"/>
    </xf>
    <xf numFmtId="164" fontId="2" fillId="0" borderId="1" xfId="0" applyFont="1" applyBorder="1" applyAlignment="1">
      <alignment wrapText="1"/>
    </xf>
    <xf numFmtId="164" fontId="2" fillId="0" borderId="1" xfId="0" applyFont="1" applyBorder="1" applyAlignment="1">
      <alignment horizontal="center" wrapText="1"/>
    </xf>
    <xf numFmtId="164" fontId="7" fillId="0" borderId="1" xfId="0" applyFont="1" applyBorder="1" applyAlignment="1">
      <alignment horizontal="left" vertical="center" wrapText="1"/>
    </xf>
    <xf numFmtId="164" fontId="7" fillId="0" borderId="1" xfId="0" applyFont="1" applyBorder="1" applyAlignment="1">
      <alignment horizontal="left" vertical="top" wrapText="1"/>
    </xf>
    <xf numFmtId="164" fontId="2" fillId="0" borderId="1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top" wrapText="1"/>
    </xf>
    <xf numFmtId="164" fontId="2" fillId="0" borderId="3" xfId="0" applyFont="1" applyBorder="1" applyAlignment="1">
      <alignment horizontal="center" wrapText="1"/>
    </xf>
    <xf numFmtId="164" fontId="6" fillId="0" borderId="1" xfId="0" applyFont="1" applyBorder="1" applyAlignment="1">
      <alignment horizontal="center" vertical="center" wrapText="1"/>
    </xf>
    <xf numFmtId="164" fontId="6" fillId="0" borderId="3" xfId="0" applyFont="1" applyBorder="1" applyAlignment="1">
      <alignment horizontal="center" vertical="center" wrapText="1"/>
    </xf>
    <xf numFmtId="164" fontId="6" fillId="0" borderId="1" xfId="0" applyFont="1" applyBorder="1" applyAlignment="1">
      <alignment horizontal="center" vertical="top" wrapText="1"/>
    </xf>
    <xf numFmtId="164" fontId="6" fillId="0" borderId="3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2" fontId="8" fillId="3" borderId="4" xfId="0" applyNumberFormat="1" applyFont="1" applyFill="1" applyBorder="1" applyAlignment="1">
      <alignment horizontal="center"/>
    </xf>
    <xf numFmtId="49" fontId="5" fillId="0" borderId="2" xfId="0" applyNumberFormat="1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center" wrapText="1"/>
    </xf>
    <xf numFmtId="164" fontId="9" fillId="0" borderId="1" xfId="0" applyFont="1" applyBorder="1" applyAlignment="1">
      <alignment horizontal="left" vertical="top" wrapText="1"/>
    </xf>
    <xf numFmtId="0" fontId="4" fillId="0" borderId="0" xfId="0" applyNumberFormat="1" applyFont="1" applyAlignment="1">
      <alignment horizontal="center" vertical="top" wrapText="1"/>
    </xf>
    <xf numFmtId="0" fontId="1" fillId="0" borderId="0" xfId="0" applyNumberFormat="1" applyFont="1" applyAlignment="1">
      <alignment horizontal="center" vertical="top" wrapText="1"/>
    </xf>
    <xf numFmtId="0" fontId="0" fillId="0" borderId="1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164" fontId="0" fillId="0" borderId="2" xfId="0" applyBorder="1" applyAlignment="1">
      <alignment horizontal="center" vertical="top" wrapText="1"/>
    </xf>
    <xf numFmtId="164" fontId="6" fillId="0" borderId="2" xfId="0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center"/>
    </xf>
    <xf numFmtId="2" fontId="8" fillId="2" borderId="5" xfId="0" applyNumberFormat="1" applyFont="1" applyFill="1" applyBorder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2" borderId="1" xfId="0" applyNumberFormat="1" applyFont="1" applyFill="1" applyBorder="1" applyAlignment="1">
      <alignment horizontal="center"/>
    </xf>
    <xf numFmtId="2" fontId="6" fillId="2" borderId="5" xfId="0" applyNumberFormat="1" applyFont="1" applyFill="1" applyBorder="1" applyAlignment="1">
      <alignment horizontal="center"/>
    </xf>
    <xf numFmtId="2" fontId="6" fillId="2" borderId="1" xfId="0" applyNumberFormat="1" applyFont="1" applyFill="1" applyBorder="1" applyAlignment="1">
      <alignment horizontal="center"/>
    </xf>
    <xf numFmtId="2" fontId="8" fillId="2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topLeftCell="A3" workbookViewId="0">
      <selection activeCell="A9" sqref="A9:A47"/>
    </sheetView>
  </sheetViews>
  <sheetFormatPr defaultRowHeight="12.75" x14ac:dyDescent="0.2"/>
  <cols>
    <col min="1" max="1" width="62.5" customWidth="1"/>
    <col min="2" max="2" width="18.83203125" customWidth="1"/>
    <col min="3" max="3" width="15.5" customWidth="1"/>
    <col min="4" max="4" width="23.33203125" customWidth="1"/>
    <col min="5" max="5" width="21.83203125" customWidth="1"/>
    <col min="6" max="6" width="25.6640625" customWidth="1"/>
    <col min="7" max="7" width="19.33203125" customWidth="1"/>
    <col min="8" max="8" width="22.1640625" customWidth="1"/>
  </cols>
  <sheetData>
    <row r="1" spans="1:8" x14ac:dyDescent="0.2">
      <c r="A1" t="s">
        <v>0</v>
      </c>
    </row>
    <row r="2" spans="1:8" ht="101.25" customHeight="1" x14ac:dyDescent="0.2">
      <c r="A2" s="1" t="s">
        <v>0</v>
      </c>
      <c r="B2" s="28"/>
      <c r="C2" s="28"/>
      <c r="D2" s="28"/>
      <c r="E2" s="28"/>
      <c r="F2" s="28"/>
    </row>
    <row r="3" spans="1:8" ht="18" customHeight="1" x14ac:dyDescent="0.2">
      <c r="A3" s="29" t="s">
        <v>0</v>
      </c>
      <c r="B3" s="29"/>
      <c r="C3" s="29"/>
      <c r="D3" s="29"/>
      <c r="E3" s="29"/>
      <c r="F3" s="29"/>
    </row>
    <row r="4" spans="1:8" ht="60" customHeight="1" x14ac:dyDescent="0.2">
      <c r="A4" s="29" t="s">
        <v>65</v>
      </c>
      <c r="B4" s="29"/>
      <c r="C4" s="29"/>
      <c r="D4" s="29"/>
      <c r="E4" s="29"/>
      <c r="F4" s="29"/>
      <c r="G4" s="29"/>
      <c r="H4" s="29"/>
    </row>
    <row r="5" spans="1:8" ht="12.75" customHeight="1" x14ac:dyDescent="0.2">
      <c r="A5" s="2" t="s">
        <v>0</v>
      </c>
      <c r="B5" s="2" t="s">
        <v>0</v>
      </c>
      <c r="C5" s="2" t="s">
        <v>0</v>
      </c>
      <c r="D5" s="2"/>
      <c r="E5" s="2"/>
      <c r="F5" s="3"/>
      <c r="H5" s="3" t="s">
        <v>1</v>
      </c>
    </row>
    <row r="6" spans="1:8" ht="28.9" customHeight="1" x14ac:dyDescent="0.2">
      <c r="A6" s="30" t="s">
        <v>2</v>
      </c>
      <c r="B6" s="30" t="s">
        <v>3</v>
      </c>
      <c r="C6" s="31"/>
      <c r="D6" s="35" t="s">
        <v>66</v>
      </c>
      <c r="E6" s="33" t="s">
        <v>61</v>
      </c>
      <c r="F6" s="32" t="s">
        <v>67</v>
      </c>
      <c r="G6" s="34" t="s">
        <v>59</v>
      </c>
      <c r="H6" s="34" t="s">
        <v>60</v>
      </c>
    </row>
    <row r="7" spans="1:8" ht="55.5" customHeight="1" x14ac:dyDescent="0.2">
      <c r="A7" s="30" t="s">
        <v>2</v>
      </c>
      <c r="B7" s="4" t="s">
        <v>4</v>
      </c>
      <c r="C7" s="6" t="s">
        <v>5</v>
      </c>
      <c r="D7" s="35"/>
      <c r="E7" s="33"/>
      <c r="F7" s="33"/>
      <c r="G7" s="34"/>
      <c r="H7" s="34"/>
    </row>
    <row r="8" spans="1:8" ht="12.75" customHeight="1" thickBot="1" x14ac:dyDescent="0.25">
      <c r="A8" s="5" t="s">
        <v>6</v>
      </c>
      <c r="B8" s="5" t="s">
        <v>7</v>
      </c>
      <c r="C8" s="7" t="s">
        <v>8</v>
      </c>
      <c r="D8" s="8">
        <v>4</v>
      </c>
      <c r="E8" s="8">
        <v>5</v>
      </c>
      <c r="F8" s="26">
        <v>6</v>
      </c>
      <c r="G8" s="25" t="s">
        <v>63</v>
      </c>
      <c r="H8" s="25" t="s">
        <v>64</v>
      </c>
    </row>
    <row r="9" spans="1:8" ht="14.45" customHeight="1" x14ac:dyDescent="0.2">
      <c r="A9" s="10" t="s">
        <v>9</v>
      </c>
      <c r="B9" s="11" t="s">
        <v>0</v>
      </c>
      <c r="C9" s="11" t="s">
        <v>0</v>
      </c>
      <c r="D9" s="36">
        <f>D10+D18+D21+D25+D27+D33+D35+D37+D42+D45</f>
        <v>651254939.29999995</v>
      </c>
      <c r="E9" s="36">
        <f>E10+E18+E21+E25+E27+E33+E35+E37+E42+E45</f>
        <v>750325139.03999996</v>
      </c>
      <c r="F9" s="24">
        <v>683844796.39999998</v>
      </c>
      <c r="G9" s="36">
        <f>F9/D9*100</f>
        <v>105.00416275307319</v>
      </c>
      <c r="H9" s="36">
        <f>F9/E9*100</f>
        <v>91.139795379232808</v>
      </c>
    </row>
    <row r="10" spans="1:8" ht="14.45" customHeight="1" x14ac:dyDescent="0.2">
      <c r="A10" s="12" t="s">
        <v>10</v>
      </c>
      <c r="B10" s="13" t="s">
        <v>11</v>
      </c>
      <c r="C10" s="18" t="s">
        <v>0</v>
      </c>
      <c r="D10" s="36">
        <f>D11+D12+D13+D14+D15+D16+D17</f>
        <v>66372727</v>
      </c>
      <c r="E10" s="37">
        <v>115935019.27</v>
      </c>
      <c r="F10" s="38">
        <v>70313304.489999995</v>
      </c>
      <c r="G10" s="36">
        <f t="shared" ref="G10:G47" si="0">F10/D10*100</f>
        <v>105.93704322258748</v>
      </c>
      <c r="H10" s="36">
        <f t="shared" ref="H10:H47" si="1">F10/E10*100</f>
        <v>60.648891881622056</v>
      </c>
    </row>
    <row r="11" spans="1:8" ht="28.9" customHeight="1" x14ac:dyDescent="0.2">
      <c r="A11" s="14" t="s">
        <v>12</v>
      </c>
      <c r="B11" s="19" t="s">
        <v>11</v>
      </c>
      <c r="C11" s="20" t="s">
        <v>13</v>
      </c>
      <c r="D11" s="39">
        <v>1950000</v>
      </c>
      <c r="E11" s="40">
        <v>2251900</v>
      </c>
      <c r="F11" s="41">
        <v>2251796.52</v>
      </c>
      <c r="G11" s="39">
        <f t="shared" si="0"/>
        <v>115.47674461538462</v>
      </c>
      <c r="H11" s="39">
        <f t="shared" si="1"/>
        <v>99.995404769305921</v>
      </c>
    </row>
    <row r="12" spans="1:8" ht="43.35" customHeight="1" x14ac:dyDescent="0.2">
      <c r="A12" s="15" t="s">
        <v>14</v>
      </c>
      <c r="B12" s="21" t="s">
        <v>11</v>
      </c>
      <c r="C12" s="22" t="s">
        <v>15</v>
      </c>
      <c r="D12" s="39">
        <v>910000</v>
      </c>
      <c r="E12" s="40">
        <v>991100</v>
      </c>
      <c r="F12" s="41">
        <v>991027.83</v>
      </c>
      <c r="G12" s="39">
        <f t="shared" si="0"/>
        <v>108.90415714285713</v>
      </c>
      <c r="H12" s="39">
        <f t="shared" si="1"/>
        <v>99.992718191907983</v>
      </c>
    </row>
    <row r="13" spans="1:8" ht="43.35" customHeight="1" x14ac:dyDescent="0.2">
      <c r="A13" s="14" t="s">
        <v>16</v>
      </c>
      <c r="B13" s="19" t="s">
        <v>11</v>
      </c>
      <c r="C13" s="19" t="s">
        <v>17</v>
      </c>
      <c r="D13" s="39">
        <v>23481302</v>
      </c>
      <c r="E13" s="40">
        <v>25341943</v>
      </c>
      <c r="F13" s="42">
        <v>25176728.469999999</v>
      </c>
      <c r="G13" s="39">
        <f t="shared" si="0"/>
        <v>107.22032564463417</v>
      </c>
      <c r="H13" s="39">
        <f t="shared" si="1"/>
        <v>99.348058947177009</v>
      </c>
    </row>
    <row r="14" spans="1:8" ht="14.45" customHeight="1" x14ac:dyDescent="0.2">
      <c r="A14" s="14" t="s">
        <v>18</v>
      </c>
      <c r="B14" s="19" t="s">
        <v>11</v>
      </c>
      <c r="C14" s="19" t="s">
        <v>19</v>
      </c>
      <c r="D14" s="39">
        <v>0</v>
      </c>
      <c r="E14" s="40">
        <v>0</v>
      </c>
      <c r="F14" s="42">
        <v>0</v>
      </c>
      <c r="G14" s="39"/>
      <c r="H14" s="39"/>
    </row>
    <row r="15" spans="1:8" ht="45.75" customHeight="1" x14ac:dyDescent="0.2">
      <c r="A15" s="15" t="s">
        <v>20</v>
      </c>
      <c r="B15" s="21" t="s">
        <v>11</v>
      </c>
      <c r="C15" s="21" t="s">
        <v>21</v>
      </c>
      <c r="D15" s="39">
        <v>4768500</v>
      </c>
      <c r="E15" s="40">
        <v>5565300</v>
      </c>
      <c r="F15" s="42">
        <v>5534700.0499999998</v>
      </c>
      <c r="G15" s="39">
        <f t="shared" si="0"/>
        <v>116.06794694348328</v>
      </c>
      <c r="H15" s="39">
        <f t="shared" si="1"/>
        <v>99.450165310046174</v>
      </c>
    </row>
    <row r="16" spans="1:8" ht="14.45" customHeight="1" x14ac:dyDescent="0.2">
      <c r="A16" s="14" t="s">
        <v>56</v>
      </c>
      <c r="B16" s="19" t="s">
        <v>11</v>
      </c>
      <c r="C16" s="19" t="s">
        <v>23</v>
      </c>
      <c r="D16" s="39">
        <v>200000</v>
      </c>
      <c r="E16" s="40">
        <v>1399400</v>
      </c>
      <c r="F16" s="42">
        <v>0</v>
      </c>
      <c r="G16" s="39">
        <f t="shared" si="0"/>
        <v>0</v>
      </c>
      <c r="H16" s="39">
        <f t="shared" si="1"/>
        <v>0</v>
      </c>
    </row>
    <row r="17" spans="1:8" ht="14.45" customHeight="1" x14ac:dyDescent="0.2">
      <c r="A17" s="15" t="s">
        <v>24</v>
      </c>
      <c r="B17" s="21" t="s">
        <v>11</v>
      </c>
      <c r="C17" s="21" t="s">
        <v>25</v>
      </c>
      <c r="D17" s="39">
        <v>35062925</v>
      </c>
      <c r="E17" s="40">
        <v>80385376.269999996</v>
      </c>
      <c r="F17" s="42">
        <v>36359051.619999997</v>
      </c>
      <c r="G17" s="39">
        <f t="shared" si="0"/>
        <v>103.69657300410617</v>
      </c>
      <c r="H17" s="39">
        <f t="shared" si="1"/>
        <v>45.230927946242979</v>
      </c>
    </row>
    <row r="18" spans="1:8" ht="28.9" customHeight="1" x14ac:dyDescent="0.2">
      <c r="A18" s="16" t="s">
        <v>26</v>
      </c>
      <c r="B18" s="11" t="s">
        <v>15</v>
      </c>
      <c r="C18" s="11" t="s">
        <v>0</v>
      </c>
      <c r="D18" s="36">
        <f>D19+D20</f>
        <v>3887000</v>
      </c>
      <c r="E18" s="37">
        <v>14940000</v>
      </c>
      <c r="F18" s="43">
        <v>13993813.17</v>
      </c>
      <c r="G18" s="36">
        <f t="shared" si="0"/>
        <v>360.01577489066119</v>
      </c>
      <c r="H18" s="36">
        <f t="shared" si="1"/>
        <v>93.666754819277116</v>
      </c>
    </row>
    <row r="19" spans="1:8" ht="45" customHeight="1" x14ac:dyDescent="0.2">
      <c r="A19" s="27" t="s">
        <v>68</v>
      </c>
      <c r="B19" s="17" t="s">
        <v>15</v>
      </c>
      <c r="C19" s="17" t="s">
        <v>27</v>
      </c>
      <c r="D19" s="39">
        <v>3817000</v>
      </c>
      <c r="E19" s="40">
        <v>14870000</v>
      </c>
      <c r="F19" s="42">
        <v>13987613.17</v>
      </c>
      <c r="G19" s="39">
        <f t="shared" si="0"/>
        <v>366.45567644747183</v>
      </c>
      <c r="H19" s="39">
        <f t="shared" si="1"/>
        <v>94.065993073301939</v>
      </c>
    </row>
    <row r="20" spans="1:8" ht="28.9" customHeight="1" x14ac:dyDescent="0.2">
      <c r="A20" s="15" t="s">
        <v>57</v>
      </c>
      <c r="B20" s="23" t="s">
        <v>15</v>
      </c>
      <c r="C20" s="23">
        <v>14</v>
      </c>
      <c r="D20" s="39">
        <v>70000</v>
      </c>
      <c r="E20" s="40">
        <v>70000</v>
      </c>
      <c r="F20" s="42">
        <v>6200</v>
      </c>
      <c r="G20" s="39">
        <f t="shared" si="0"/>
        <v>8.8571428571428559</v>
      </c>
      <c r="H20" s="39">
        <f t="shared" si="1"/>
        <v>8.8571428571428559</v>
      </c>
    </row>
    <row r="21" spans="1:8" ht="14.45" customHeight="1" x14ac:dyDescent="0.2">
      <c r="A21" s="16" t="s">
        <v>28</v>
      </c>
      <c r="B21" s="11" t="s">
        <v>17</v>
      </c>
      <c r="C21" s="11" t="s">
        <v>0</v>
      </c>
      <c r="D21" s="36">
        <f>D22+D23+D24</f>
        <v>30496610</v>
      </c>
      <c r="E21" s="37">
        <v>44447610</v>
      </c>
      <c r="F21" s="43">
        <v>42892427.259999998</v>
      </c>
      <c r="G21" s="36">
        <f t="shared" si="0"/>
        <v>140.64654156642325</v>
      </c>
      <c r="H21" s="36">
        <f t="shared" si="1"/>
        <v>96.501088045003996</v>
      </c>
    </row>
    <row r="22" spans="1:8" ht="14.45" customHeight="1" x14ac:dyDescent="0.2">
      <c r="A22" s="15" t="s">
        <v>29</v>
      </c>
      <c r="B22" s="21" t="s">
        <v>17</v>
      </c>
      <c r="C22" s="21" t="s">
        <v>30</v>
      </c>
      <c r="D22" s="39">
        <v>2000000</v>
      </c>
      <c r="E22" s="40">
        <v>2000000</v>
      </c>
      <c r="F22" s="42">
        <v>2000000</v>
      </c>
      <c r="G22" s="39">
        <f t="shared" si="0"/>
        <v>100</v>
      </c>
      <c r="H22" s="39">
        <f t="shared" si="1"/>
        <v>100</v>
      </c>
    </row>
    <row r="23" spans="1:8" ht="14.45" customHeight="1" x14ac:dyDescent="0.2">
      <c r="A23" s="15" t="s">
        <v>31</v>
      </c>
      <c r="B23" s="21" t="s">
        <v>17</v>
      </c>
      <c r="C23" s="21" t="s">
        <v>32</v>
      </c>
      <c r="D23" s="39">
        <v>24414660</v>
      </c>
      <c r="E23" s="40">
        <v>38065660</v>
      </c>
      <c r="F23" s="42">
        <v>36512977.259999998</v>
      </c>
      <c r="G23" s="39">
        <f t="shared" si="0"/>
        <v>149.55349474455102</v>
      </c>
      <c r="H23" s="39">
        <f t="shared" si="1"/>
        <v>95.921040801604391</v>
      </c>
    </row>
    <row r="24" spans="1:8" ht="14.45" customHeight="1" x14ac:dyDescent="0.2">
      <c r="A24" s="15" t="s">
        <v>33</v>
      </c>
      <c r="B24" s="21" t="s">
        <v>17</v>
      </c>
      <c r="C24" s="21" t="s">
        <v>34</v>
      </c>
      <c r="D24" s="39">
        <v>4081950</v>
      </c>
      <c r="E24" s="40">
        <v>4381950</v>
      </c>
      <c r="F24" s="42">
        <v>4379450</v>
      </c>
      <c r="G24" s="39">
        <f t="shared" si="0"/>
        <v>107.28818334374502</v>
      </c>
      <c r="H24" s="39">
        <f t="shared" si="1"/>
        <v>99.942947774392678</v>
      </c>
    </row>
    <row r="25" spans="1:8" ht="14.45" customHeight="1" x14ac:dyDescent="0.2">
      <c r="A25" s="16" t="s">
        <v>35</v>
      </c>
      <c r="B25" s="11" t="s">
        <v>19</v>
      </c>
      <c r="C25" s="11" t="s">
        <v>0</v>
      </c>
      <c r="D25" s="36">
        <f>D26</f>
        <v>20739945</v>
      </c>
      <c r="E25" s="37">
        <v>22289385</v>
      </c>
      <c r="F25" s="43">
        <v>22053934.57</v>
      </c>
      <c r="G25" s="36">
        <f t="shared" si="0"/>
        <v>106.33554992551812</v>
      </c>
      <c r="H25" s="36">
        <f t="shared" si="1"/>
        <v>98.943665650712205</v>
      </c>
    </row>
    <row r="26" spans="1:8" ht="14.45" customHeight="1" x14ac:dyDescent="0.2">
      <c r="A26" s="15" t="s">
        <v>36</v>
      </c>
      <c r="B26" s="21" t="s">
        <v>19</v>
      </c>
      <c r="C26" s="21" t="s">
        <v>13</v>
      </c>
      <c r="D26" s="39">
        <v>20739945</v>
      </c>
      <c r="E26" s="40">
        <v>22289385</v>
      </c>
      <c r="F26" s="42">
        <v>22053934.57</v>
      </c>
      <c r="G26" s="39">
        <f t="shared" si="0"/>
        <v>106.33554992551812</v>
      </c>
      <c r="H26" s="39">
        <f t="shared" si="1"/>
        <v>98.943665650712205</v>
      </c>
    </row>
    <row r="27" spans="1:8" ht="14.45" customHeight="1" x14ac:dyDescent="0.2">
      <c r="A27" s="16" t="s">
        <v>37</v>
      </c>
      <c r="B27" s="11" t="s">
        <v>22</v>
      </c>
      <c r="C27" s="11" t="s">
        <v>0</v>
      </c>
      <c r="D27" s="36">
        <f>D28+D29+D30+D31+D32</f>
        <v>420143312.30000001</v>
      </c>
      <c r="E27" s="37">
        <v>433036207.76999998</v>
      </c>
      <c r="F27" s="43">
        <v>423289964.08999997</v>
      </c>
      <c r="G27" s="36">
        <f t="shared" si="0"/>
        <v>100.74894725154</v>
      </c>
      <c r="H27" s="36">
        <f t="shared" si="1"/>
        <v>97.749323611946892</v>
      </c>
    </row>
    <row r="28" spans="1:8" ht="14.45" customHeight="1" x14ac:dyDescent="0.2">
      <c r="A28" s="15" t="s">
        <v>38</v>
      </c>
      <c r="B28" s="21" t="s">
        <v>22</v>
      </c>
      <c r="C28" s="21" t="s">
        <v>11</v>
      </c>
      <c r="D28" s="39">
        <v>69766685</v>
      </c>
      <c r="E28" s="40">
        <v>74683065</v>
      </c>
      <c r="F28" s="42">
        <v>72138591.239999995</v>
      </c>
      <c r="G28" s="39">
        <f t="shared" si="0"/>
        <v>103.39976915916242</v>
      </c>
      <c r="H28" s="39">
        <f t="shared" si="1"/>
        <v>96.592970896414059</v>
      </c>
    </row>
    <row r="29" spans="1:8" ht="14.45" customHeight="1" x14ac:dyDescent="0.2">
      <c r="A29" s="15" t="s">
        <v>39</v>
      </c>
      <c r="B29" s="21" t="s">
        <v>22</v>
      </c>
      <c r="C29" s="21" t="s">
        <v>13</v>
      </c>
      <c r="D29" s="39">
        <v>330275682.30000001</v>
      </c>
      <c r="E29" s="40">
        <v>337354265.98000002</v>
      </c>
      <c r="F29" s="42">
        <v>333020753.74000001</v>
      </c>
      <c r="G29" s="39">
        <f t="shared" si="0"/>
        <v>100.83114549060458</v>
      </c>
      <c r="H29" s="39">
        <f t="shared" si="1"/>
        <v>98.715441695272077</v>
      </c>
    </row>
    <row r="30" spans="1:8" ht="14.45" customHeight="1" x14ac:dyDescent="0.2">
      <c r="A30" s="15" t="s">
        <v>40</v>
      </c>
      <c r="B30" s="21" t="s">
        <v>22</v>
      </c>
      <c r="C30" s="21" t="s">
        <v>15</v>
      </c>
      <c r="D30" s="39">
        <v>8853425</v>
      </c>
      <c r="E30" s="40">
        <v>9742416.3200000003</v>
      </c>
      <c r="F30" s="42">
        <v>9508585.5199999996</v>
      </c>
      <c r="G30" s="39">
        <f t="shared" si="0"/>
        <v>107.40007985610087</v>
      </c>
      <c r="H30" s="39">
        <f t="shared" si="1"/>
        <v>97.599868530356531</v>
      </c>
    </row>
    <row r="31" spans="1:8" ht="14.45" customHeight="1" x14ac:dyDescent="0.2">
      <c r="A31" s="15" t="s">
        <v>41</v>
      </c>
      <c r="B31" s="21" t="s">
        <v>22</v>
      </c>
      <c r="C31" s="21" t="s">
        <v>22</v>
      </c>
      <c r="D31" s="39">
        <v>200000</v>
      </c>
      <c r="E31" s="40">
        <v>200000</v>
      </c>
      <c r="F31" s="42">
        <v>192349.7</v>
      </c>
      <c r="G31" s="39">
        <f t="shared" si="0"/>
        <v>96.174850000000006</v>
      </c>
      <c r="H31" s="39">
        <f t="shared" si="1"/>
        <v>96.174850000000006</v>
      </c>
    </row>
    <row r="32" spans="1:8" ht="14.45" customHeight="1" x14ac:dyDescent="0.2">
      <c r="A32" s="15" t="s">
        <v>42</v>
      </c>
      <c r="B32" s="21" t="s">
        <v>22</v>
      </c>
      <c r="C32" s="21" t="s">
        <v>32</v>
      </c>
      <c r="D32" s="39">
        <v>11047520</v>
      </c>
      <c r="E32" s="40">
        <v>11056460.470000001</v>
      </c>
      <c r="F32" s="42">
        <v>8429683.8900000006</v>
      </c>
      <c r="G32" s="39">
        <f t="shared" si="0"/>
        <v>76.303857245789104</v>
      </c>
      <c r="H32" s="39">
        <f t="shared" si="1"/>
        <v>76.242156455699785</v>
      </c>
    </row>
    <row r="33" spans="1:8" ht="14.45" customHeight="1" x14ac:dyDescent="0.2">
      <c r="A33" s="16" t="s">
        <v>43</v>
      </c>
      <c r="B33" s="11" t="s">
        <v>30</v>
      </c>
      <c r="C33" s="11" t="s">
        <v>0</v>
      </c>
      <c r="D33" s="36">
        <f>D34</f>
        <v>35530388</v>
      </c>
      <c r="E33" s="37">
        <v>52117350</v>
      </c>
      <c r="F33" s="43">
        <v>45098546.509999998</v>
      </c>
      <c r="G33" s="36">
        <f t="shared" si="0"/>
        <v>126.92950752465748</v>
      </c>
      <c r="H33" s="36">
        <f t="shared" si="1"/>
        <v>86.532693066704269</v>
      </c>
    </row>
    <row r="34" spans="1:8" ht="14.45" customHeight="1" x14ac:dyDescent="0.2">
      <c r="A34" s="15" t="s">
        <v>44</v>
      </c>
      <c r="B34" s="21" t="s">
        <v>30</v>
      </c>
      <c r="C34" s="21" t="s">
        <v>11</v>
      </c>
      <c r="D34" s="39">
        <v>35530388</v>
      </c>
      <c r="E34" s="40">
        <v>52117350</v>
      </c>
      <c r="F34" s="42">
        <v>45098546.509999998</v>
      </c>
      <c r="G34" s="39">
        <f t="shared" si="0"/>
        <v>126.92950752465748</v>
      </c>
      <c r="H34" s="39">
        <f t="shared" si="1"/>
        <v>86.532693066704269</v>
      </c>
    </row>
    <row r="35" spans="1:8" ht="14.45" customHeight="1" x14ac:dyDescent="0.2">
      <c r="A35" s="16" t="s">
        <v>45</v>
      </c>
      <c r="B35" s="11" t="s">
        <v>32</v>
      </c>
      <c r="C35" s="11" t="s">
        <v>0</v>
      </c>
      <c r="D35" s="36">
        <v>1547726</v>
      </c>
      <c r="E35" s="37">
        <v>1547726</v>
      </c>
      <c r="F35" s="43">
        <v>1547320.92</v>
      </c>
      <c r="G35" s="36">
        <f t="shared" si="0"/>
        <v>99.973827408727374</v>
      </c>
      <c r="H35" s="36">
        <f t="shared" si="1"/>
        <v>99.973827408727374</v>
      </c>
    </row>
    <row r="36" spans="1:8" ht="14.45" customHeight="1" x14ac:dyDescent="0.2">
      <c r="A36" s="15" t="s">
        <v>46</v>
      </c>
      <c r="B36" s="21" t="s">
        <v>32</v>
      </c>
      <c r="C36" s="21" t="s">
        <v>22</v>
      </c>
      <c r="D36" s="39">
        <v>1547726</v>
      </c>
      <c r="E36" s="40">
        <v>1547726</v>
      </c>
      <c r="F36" s="42">
        <v>1547320.92</v>
      </c>
      <c r="G36" s="39">
        <f t="shared" si="0"/>
        <v>99.973827408727374</v>
      </c>
      <c r="H36" s="39">
        <f t="shared" si="1"/>
        <v>99.973827408727374</v>
      </c>
    </row>
    <row r="37" spans="1:8" ht="14.45" customHeight="1" x14ac:dyDescent="0.2">
      <c r="A37" s="16" t="s">
        <v>47</v>
      </c>
      <c r="B37" s="11" t="s">
        <v>27</v>
      </c>
      <c r="C37" s="11" t="s">
        <v>0</v>
      </c>
      <c r="D37" s="36">
        <f>D38+D39+D40+D41</f>
        <v>51029938</v>
      </c>
      <c r="E37" s="37">
        <v>43746348</v>
      </c>
      <c r="F37" s="43">
        <v>42963733.299999997</v>
      </c>
      <c r="G37" s="36">
        <f t="shared" si="0"/>
        <v>84.193191259609208</v>
      </c>
      <c r="H37" s="36">
        <f t="shared" si="1"/>
        <v>98.211017065927422</v>
      </c>
    </row>
    <row r="38" spans="1:8" ht="14.45" customHeight="1" x14ac:dyDescent="0.2">
      <c r="A38" s="15" t="s">
        <v>48</v>
      </c>
      <c r="B38" s="21" t="s">
        <v>27</v>
      </c>
      <c r="C38" s="21" t="s">
        <v>11</v>
      </c>
      <c r="D38" s="39">
        <v>1574000</v>
      </c>
      <c r="E38" s="40">
        <v>1574000</v>
      </c>
      <c r="F38" s="42">
        <v>1380819.87</v>
      </c>
      <c r="G38" s="39">
        <f t="shared" si="0"/>
        <v>87.726802414231258</v>
      </c>
      <c r="H38" s="39">
        <f t="shared" si="1"/>
        <v>87.726802414231258</v>
      </c>
    </row>
    <row r="39" spans="1:8" ht="14.45" customHeight="1" x14ac:dyDescent="0.2">
      <c r="A39" s="15" t="s">
        <v>49</v>
      </c>
      <c r="B39" s="21" t="s">
        <v>27</v>
      </c>
      <c r="C39" s="21" t="s">
        <v>15</v>
      </c>
      <c r="D39" s="39">
        <v>7264443</v>
      </c>
      <c r="E39" s="40">
        <v>7048346</v>
      </c>
      <c r="F39" s="42">
        <v>6920556.2599999998</v>
      </c>
      <c r="G39" s="39">
        <f t="shared" si="0"/>
        <v>95.266165072807368</v>
      </c>
      <c r="H39" s="39">
        <f t="shared" si="1"/>
        <v>98.186954215925255</v>
      </c>
    </row>
    <row r="40" spans="1:8" ht="14.45" customHeight="1" x14ac:dyDescent="0.2">
      <c r="A40" s="15" t="s">
        <v>50</v>
      </c>
      <c r="B40" s="21" t="s">
        <v>27</v>
      </c>
      <c r="C40" s="21" t="s">
        <v>17</v>
      </c>
      <c r="D40" s="39">
        <v>40214078</v>
      </c>
      <c r="E40" s="40">
        <v>31283943</v>
      </c>
      <c r="F40" s="42">
        <v>30827615.059999999</v>
      </c>
      <c r="G40" s="39">
        <f t="shared" si="0"/>
        <v>76.658763779191958</v>
      </c>
      <c r="H40" s="39">
        <f t="shared" si="1"/>
        <v>98.541334958959609</v>
      </c>
    </row>
    <row r="41" spans="1:8" ht="14.45" customHeight="1" x14ac:dyDescent="0.2">
      <c r="A41" s="15" t="s">
        <v>51</v>
      </c>
      <c r="B41" s="21" t="s">
        <v>27</v>
      </c>
      <c r="C41" s="21" t="s">
        <v>21</v>
      </c>
      <c r="D41" s="39">
        <v>1977417</v>
      </c>
      <c r="E41" s="40">
        <v>3840059</v>
      </c>
      <c r="F41" s="42">
        <v>3834742.11</v>
      </c>
      <c r="G41" s="39">
        <f t="shared" si="0"/>
        <v>193.92683030438192</v>
      </c>
      <c r="H41" s="39">
        <f t="shared" si="1"/>
        <v>99.861541450274586</v>
      </c>
    </row>
    <row r="42" spans="1:8" ht="14.45" customHeight="1" x14ac:dyDescent="0.2">
      <c r="A42" s="16" t="s">
        <v>52</v>
      </c>
      <c r="B42" s="11" t="s">
        <v>23</v>
      </c>
      <c r="C42" s="11" t="s">
        <v>0</v>
      </c>
      <c r="D42" s="36">
        <f>D43+D44</f>
        <v>12402400</v>
      </c>
      <c r="E42" s="37">
        <v>12910600</v>
      </c>
      <c r="F42" s="43">
        <v>12336859.09</v>
      </c>
      <c r="G42" s="36">
        <f t="shared" si="0"/>
        <v>99.471546555505384</v>
      </c>
      <c r="H42" s="36">
        <f t="shared" si="1"/>
        <v>95.556047666258735</v>
      </c>
    </row>
    <row r="43" spans="1:8" ht="14.45" customHeight="1" x14ac:dyDescent="0.2">
      <c r="A43" s="15" t="s">
        <v>53</v>
      </c>
      <c r="B43" s="21" t="s">
        <v>23</v>
      </c>
      <c r="C43" s="21" t="s">
        <v>13</v>
      </c>
      <c r="D43" s="39">
        <v>12402400</v>
      </c>
      <c r="E43" s="40">
        <v>8535582.1099999994</v>
      </c>
      <c r="F43" s="42">
        <v>8440230.3599999994</v>
      </c>
      <c r="G43" s="39">
        <f t="shared" si="0"/>
        <v>68.053202283429002</v>
      </c>
      <c r="H43" s="39">
        <f t="shared" si="1"/>
        <v>98.882891069745682</v>
      </c>
    </row>
    <row r="44" spans="1:8" ht="14.45" customHeight="1" x14ac:dyDescent="0.2">
      <c r="A44" s="15" t="s">
        <v>62</v>
      </c>
      <c r="B44" s="23">
        <v>11</v>
      </c>
      <c r="C44" s="23" t="s">
        <v>15</v>
      </c>
      <c r="D44" s="39">
        <v>0</v>
      </c>
      <c r="E44" s="40">
        <v>4375017.8899999997</v>
      </c>
      <c r="F44" s="42">
        <v>3896628.73</v>
      </c>
      <c r="G44" s="39"/>
      <c r="H44" s="39">
        <f t="shared" si="1"/>
        <v>89.065435341568403</v>
      </c>
    </row>
    <row r="45" spans="1:8" ht="14.45" customHeight="1" x14ac:dyDescent="0.2">
      <c r="A45" s="16" t="s">
        <v>58</v>
      </c>
      <c r="B45" s="11" t="s">
        <v>54</v>
      </c>
      <c r="C45" s="11" t="s">
        <v>0</v>
      </c>
      <c r="D45" s="36">
        <v>9104893</v>
      </c>
      <c r="E45" s="37">
        <v>9354893</v>
      </c>
      <c r="F45" s="43">
        <v>9354893</v>
      </c>
      <c r="G45" s="36">
        <f t="shared" si="0"/>
        <v>102.74577636442295</v>
      </c>
      <c r="H45" s="36">
        <f t="shared" si="1"/>
        <v>100</v>
      </c>
    </row>
    <row r="46" spans="1:8" ht="42.75" customHeight="1" x14ac:dyDescent="0.2">
      <c r="A46" s="15" t="s">
        <v>69</v>
      </c>
      <c r="B46" s="21" t="s">
        <v>54</v>
      </c>
      <c r="C46" s="21" t="s">
        <v>11</v>
      </c>
      <c r="D46" s="39">
        <v>9104893</v>
      </c>
      <c r="E46" s="40">
        <v>9104893</v>
      </c>
      <c r="F46" s="42">
        <v>9104893</v>
      </c>
      <c r="G46" s="39">
        <f t="shared" si="0"/>
        <v>100</v>
      </c>
      <c r="H46" s="39">
        <f t="shared" si="1"/>
        <v>100</v>
      </c>
    </row>
    <row r="47" spans="1:8" ht="28.9" customHeight="1" x14ac:dyDescent="0.2">
      <c r="A47" s="15" t="s">
        <v>55</v>
      </c>
      <c r="B47" s="21" t="s">
        <v>54</v>
      </c>
      <c r="C47" s="21" t="s">
        <v>15</v>
      </c>
      <c r="D47" s="39">
        <v>0</v>
      </c>
      <c r="E47" s="40">
        <v>250000</v>
      </c>
      <c r="F47" s="42">
        <v>250000</v>
      </c>
      <c r="G47" s="39"/>
      <c r="H47" s="39">
        <f t="shared" si="1"/>
        <v>100</v>
      </c>
    </row>
    <row r="48" spans="1:8" x14ac:dyDescent="0.2">
      <c r="G48" s="9"/>
    </row>
  </sheetData>
  <mergeCells count="10">
    <mergeCell ref="G6:G7"/>
    <mergeCell ref="H6:H7"/>
    <mergeCell ref="D6:D7"/>
    <mergeCell ref="E6:E7"/>
    <mergeCell ref="A4:H4"/>
    <mergeCell ref="B2:F2"/>
    <mergeCell ref="A3:F3"/>
    <mergeCell ref="A6:A7"/>
    <mergeCell ref="B6:C6"/>
    <mergeCell ref="F6:F7"/>
  </mergeCells>
  <pageMargins left="0.39370078740157483" right="0.39370078740157483" top="0.59055118110236227" bottom="0.39370078740157483" header="0.31496062992125984" footer="0.31496062992125984"/>
  <pageSetup paperSize="9" scale="75" fitToHeight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2024-03-19T11:05:41Z</dcterms:modified>
</cp:coreProperties>
</file>