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Отчет об исполнении бюджета\"/>
    </mc:Choice>
  </mc:AlternateContent>
  <bookViews>
    <workbookView xWindow="0" yWindow="0" windowWidth="28485" windowHeight="95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E73" i="1"/>
  <c r="F73" i="1" s="1"/>
  <c r="D73" i="1"/>
  <c r="F72" i="1"/>
  <c r="D71" i="1"/>
  <c r="F71" i="1" s="1"/>
  <c r="F70" i="1"/>
  <c r="F69" i="1"/>
  <c r="E68" i="1"/>
  <c r="F68" i="1" s="1"/>
  <c r="D68" i="1"/>
  <c r="F67" i="1"/>
  <c r="E66" i="1"/>
  <c r="F66" i="1" s="1"/>
  <c r="D66" i="1"/>
  <c r="F65" i="1"/>
  <c r="E64" i="1"/>
  <c r="F64" i="1" s="1"/>
  <c r="D64" i="1"/>
  <c r="F63" i="1"/>
  <c r="F62" i="1"/>
  <c r="F61" i="1"/>
  <c r="E61" i="1"/>
  <c r="D61" i="1"/>
  <c r="F60" i="1"/>
  <c r="F59" i="1"/>
  <c r="E59" i="1"/>
  <c r="D59" i="1"/>
  <c r="F58" i="1"/>
  <c r="F57" i="1"/>
  <c r="E57" i="1"/>
  <c r="D57" i="1"/>
  <c r="D56" i="1" s="1"/>
  <c r="F55" i="1"/>
  <c r="F54" i="1"/>
  <c r="F53" i="1"/>
  <c r="E53" i="1"/>
  <c r="D53" i="1"/>
  <c r="F52" i="1"/>
  <c r="F51" i="1"/>
  <c r="E51" i="1"/>
  <c r="D51" i="1"/>
  <c r="F50" i="1"/>
  <c r="F49" i="1"/>
  <c r="E48" i="1"/>
  <c r="D48" i="1"/>
  <c r="F48" i="1" s="1"/>
  <c r="F47" i="1"/>
  <c r="F46" i="1"/>
  <c r="E45" i="1"/>
  <c r="F45" i="1" s="1"/>
  <c r="D45" i="1"/>
  <c r="F44" i="1"/>
  <c r="F43" i="1"/>
  <c r="E42" i="1"/>
  <c r="F42" i="1" s="1"/>
  <c r="D42" i="1"/>
  <c r="F41" i="1"/>
  <c r="F40" i="1"/>
  <c r="F39" i="1"/>
  <c r="E38" i="1"/>
  <c r="D38" i="1"/>
  <c r="F38" i="1" s="1"/>
  <c r="F37" i="1"/>
  <c r="F36" i="1"/>
  <c r="E35" i="1"/>
  <c r="F35" i="1" s="1"/>
  <c r="D35" i="1"/>
  <c r="F34" i="1"/>
  <c r="E33" i="1"/>
  <c r="F33" i="1" s="1"/>
  <c r="D33" i="1"/>
  <c r="D7" i="1" s="1"/>
  <c r="D6" i="1" s="1"/>
  <c r="F32" i="1"/>
  <c r="F31" i="1"/>
  <c r="F30" i="1"/>
  <c r="F29" i="1"/>
  <c r="E29" i="1"/>
  <c r="D29" i="1"/>
  <c r="F28" i="1"/>
  <c r="F27" i="1"/>
  <c r="E26" i="1"/>
  <c r="F26" i="1" s="1"/>
  <c r="D26" i="1"/>
  <c r="F25" i="1"/>
  <c r="E24" i="1"/>
  <c r="D24" i="1"/>
  <c r="F24" i="1" s="1"/>
  <c r="F23" i="1"/>
  <c r="E22" i="1"/>
  <c r="F22" i="1" s="1"/>
  <c r="D22" i="1"/>
  <c r="F21" i="1"/>
  <c r="E20" i="1"/>
  <c r="D20" i="1"/>
  <c r="F20" i="1" s="1"/>
  <c r="F19" i="1"/>
  <c r="F18" i="1"/>
  <c r="F17" i="1"/>
  <c r="E16" i="1"/>
  <c r="F16" i="1" s="1"/>
  <c r="D16" i="1"/>
  <c r="F15" i="1"/>
  <c r="F14" i="1"/>
  <c r="F13" i="1"/>
  <c r="E12" i="1"/>
  <c r="F12" i="1" s="1"/>
  <c r="D12" i="1"/>
  <c r="F11" i="1"/>
  <c r="F10" i="1"/>
  <c r="F9" i="1"/>
  <c r="E8" i="1"/>
  <c r="E7" i="1" s="1"/>
  <c r="D8" i="1"/>
  <c r="F7" i="1" l="1"/>
  <c r="F8" i="1"/>
  <c r="E56" i="1"/>
  <c r="F56" i="1" s="1"/>
  <c r="E6" i="1" l="1"/>
  <c r="F6" i="1" s="1"/>
</calcChain>
</file>

<file path=xl/sharedStrings.xml><?xml version="1.0" encoding="utf-8"?>
<sst xmlns="http://schemas.openxmlformats.org/spreadsheetml/2006/main" count="122" uniqueCount="122">
  <si>
    <t>Сведения о фактически произведенных расходах  бюджета  на реализацию государственных программ и непрограммных направлений деятельности за 2023 год</t>
  </si>
  <si>
    <t xml:space="preserve">Уточненные параметры бюджета с учетом внесенных изменений  (бюджетная роспись)
</t>
  </si>
  <si>
    <t xml:space="preserve">Кассовое исполнение за 2023 год          </t>
  </si>
  <si>
    <t>% исполнения расходов к уточненным параметрам бюджета</t>
  </si>
  <si>
    <t>ВСЕГО РАСХОДОВ</t>
  </si>
  <si>
    <t>ПРОГРАММНАЯ ДЕЯТЕЛЬНОСТЬ</t>
  </si>
  <si>
    <t xml:space="preserve">Муниципальная программа Беловского района Курской области 
 «Развитие культуры Беловского района »
</t>
  </si>
  <si>
    <t>01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</si>
  <si>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</si>
  <si>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</si>
  <si>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</si>
  <si>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</si>
  <si>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</si>
  <si>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01 3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</si>
  <si>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</si>
  <si>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02 0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</si>
  <si>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</si>
  <si>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>02 1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</si>
  <si>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</si>
  <si>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 xml:space="preserve">02 2 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</si>
  <si>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</si>
  <si>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 xml:space="preserve">02 3 </t>
  </si>
  <si>
    <t>Муниципальная программа Беловского района Курской области "Развитие образования в Беловском районе</t>
  </si>
  <si>
    <t>03</t>
  </si>
  <si>
    <t xml:space="preserve"> Подпрограмма «Управление муниципальной программой и обеспечение условий реализации» </t>
  </si>
  <si>
    <t>03 1</t>
  </si>
  <si>
    <t xml:space="preserve">Подпрограмма "Развитие дошкольного и общего образования детей" </t>
  </si>
  <si>
    <t xml:space="preserve">03 2 </t>
  </si>
  <si>
    <t>Подпрограмма «Развитие дополнительного
образования и системы воспитания детей</t>
  </si>
  <si>
    <t xml:space="preserve">03 3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</si>
  <si>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</si>
  <si>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</t>
  </si>
  <si>
    <t xml:space="preserve">04 1 </t>
  </si>
  <si>
    <t>Муниципальная программа "Энергосбережение и повышение энергетической эффективности Беловского района Курской области"</t>
  </si>
  <si>
    <t>05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</si>
  <si>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</si>
  <si>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</t>
  </si>
  <si>
    <t>Муниципальная программа "Охрана окружающей среды  Беловского района Курской области "</t>
  </si>
  <si>
    <t>06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</si>
  <si>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</si>
  <si>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 xml:space="preserve">06 1 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</si>
  <si>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</si>
  <si>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 xml:space="preserve">07 </t>
  </si>
  <si>
    <t>Подпрограмма Создание условий для обеспечения доступным и комфортным жильем граждан в Беловском районе Курской области муниципальной программы "Обеспечение доступным и комфортным  жильем и коммунальными услугами граждан Беловского  района Курской области"</t>
  </si>
  <si>
    <t xml:space="preserve">07 2 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</si>
  <si>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</si>
  <si>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</si>
  <si>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</si>
  <si>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0800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</si>
  <si>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</si>
  <si>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 xml:space="preserve">08 2 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</si>
  <si>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</si>
  <si>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</si>
  <si>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</si>
  <si>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</t>
  </si>
  <si>
    <t>Муниципальная программа «Развитие муниципальной службы в Беловском районе Курской области »</t>
  </si>
  <si>
    <t xml:space="preserve">09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</si>
  <si>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</si>
  <si>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</si>
  <si>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</si>
  <si>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</si>
  <si>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</si>
  <si>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</si>
  <si>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</si>
  <si>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</si>
  <si>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 xml:space="preserve">Подпрограмма "Развитие сети автомобильных дорог Беловского района Курской области" </t>
  </si>
  <si>
    <t xml:space="preserve">11 2 </t>
  </si>
  <si>
    <t xml:space="preserve">Подпрограмма "Развитие пассажирских перевозок в Беловском районе Курской области" </t>
  </si>
  <si>
    <t xml:space="preserve">11 3 </t>
  </si>
  <si>
    <t xml:space="preserve">Подпрограмма "Повышение безопасности дорожного движения в Беловском районе Курской области" </t>
  </si>
  <si>
    <t xml:space="preserve">11 4 </t>
  </si>
  <si>
    <t>Муниципальная программа Профилактика преступлений и иных правонарушений в Беловском районе Курской области »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</si>
  <si>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</si>
  <si>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</si>
  <si>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</si>
  <si>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</si>
  <si>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</si>
  <si>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</t>
  </si>
  <si>
    <t xml:space="preserve">13 1 </t>
  </si>
  <si>
    <t xml:space="preserve">Подпрограмма «Снижение рисков и смягчение последствий чрезвычайных ситуаций природного и техногенного характера в Беловском районе 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</t>
  </si>
  <si>
    <t xml:space="preserve">13 2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</si>
  <si>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</si>
  <si>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</si>
  <si>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>14 2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</si>
  <si>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</si>
  <si>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14 3 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</si>
  <si>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</si>
  <si>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</si>
  <si>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</si>
  <si>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</si>
  <si>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</si>
  <si>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</si>
  <si>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</si>
  <si>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 xml:space="preserve">17 2 </t>
  </si>
  <si>
    <t>НЕПРОГРАММНАЯ ДЕЯТЕЛЬНОСТЬ</t>
  </si>
  <si>
    <t>Обеспечение функционирования главы муниципального образования</t>
  </si>
  <si>
    <t>глава муниципального образования</t>
  </si>
  <si>
    <t xml:space="preserve">71 1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</si>
  <si>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</si>
  <si>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</si>
  <si>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73 1</t>
  </si>
  <si>
    <t>Обеспечение деятельности контрольно-счетных органов муниципального образования</t>
  </si>
  <si>
    <t>Руководитель   контрольно- счетного органа муниципального образования</t>
  </si>
  <si>
    <t>74 1</t>
  </si>
  <si>
    <t>Аппарат  контрольно- счетного органа муниципального образования</t>
  </si>
  <si>
    <t>74 3</t>
  </si>
  <si>
    <t>Обеспечение деятельности представительного органа  муниципального образования</t>
  </si>
  <si>
    <t>Аппарат Представительного Собрания Беловского района курской области</t>
  </si>
  <si>
    <t xml:space="preserve">75 3 </t>
  </si>
  <si>
    <t>Реализация государственных функций, связанных с общегосударственным управлением</t>
  </si>
  <si>
    <t>Выполнение других обязательств Беловского района Курской области</t>
  </si>
  <si>
    <t xml:space="preserve">76 1 </t>
  </si>
  <si>
    <t xml:space="preserve"> Непрограммная деятельность органов местного самоуправления</t>
  </si>
  <si>
    <t>Непрограммные расходы органов местного самоуправления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</si>
  <si>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</si>
  <si>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</t>
  </si>
  <si>
    <t>Резервные фонды органов местного самоуправления</t>
  </si>
  <si>
    <t xml:space="preserve">Резервные фонды </t>
  </si>
  <si>
    <t>78 1 00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</si>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</sst>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43" fontId="5" fillId="0" borderId="1" xfId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left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3" applyFont="1" applyBorder="1" applyAlignment="1">
      <alignment horizontal="left" wrapText="1"/>
    </xf>
    <xf numFmtId="0" fontId="5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4">
    <cellStyle name="Гиперссылка" xfId="2" builtinId="8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74"/>
  <sheetViews>
    <sheetView tabSelected="1" topLeftCell="A67" workbookViewId="0">
      <selection activeCell="B3" sqref="B3:F3"/>
    </sheetView>
  </sheetViews>
  <sheetFormatPr defaultRowHeight="15" x14ac:dyDescent="0.25"/>
  <cols>
    <col min="2" max="2" width="52.140625" customWidth="1"/>
    <col min="4" max="4" width="16" customWidth="1"/>
    <col min="5" max="5" width="17.42578125" customWidth="1"/>
    <col min="6" max="6" width="12.7109375" customWidth="1"/>
  </cols>
  <sheetData>
    <row r="3" spans="2:15" ht="53.25" customHeight="1" x14ac:dyDescent="0.3">
      <c r="B3" s="32" t="s">
        <v>0</v>
      </c>
      <c r="C3" s="32"/>
      <c r="D3" s="32"/>
      <c r="E3" s="32"/>
      <c r="F3" s="32"/>
    </row>
    <row r="4" spans="2:15" ht="18.75" x14ac:dyDescent="0.3">
      <c r="K4" s="32"/>
      <c r="L4" s="32"/>
      <c r="M4" s="32"/>
      <c r="N4" s="32"/>
      <c r="O4" s="32"/>
    </row>
    <row r="5" spans="2:15" ht="102" x14ac:dyDescent="0.25">
      <c r="B5" s="1"/>
      <c r="C5" s="2"/>
      <c r="D5" s="3" t="s">
        <v>1</v>
      </c>
      <c r="E5" s="4" t="s">
        <v>2</v>
      </c>
      <c r="F5" s="4" t="s">
        <v>3</v>
      </c>
    </row>
    <row r="6" spans="2:15" x14ac:dyDescent="0.25">
      <c r="B6" s="5" t="s">
        <v>4</v>
      </c>
      <c r="C6" s="6"/>
      <c r="D6" s="7">
        <f>D7+D56</f>
        <v>750325139.03999996</v>
      </c>
      <c r="E6" s="7">
        <f>E7+E56</f>
        <v>683844796.39999986</v>
      </c>
      <c r="F6" s="8">
        <f>SUM(E6/D6*100)</f>
        <v>91.139795379232794</v>
      </c>
    </row>
    <row r="7" spans="2:15" x14ac:dyDescent="0.25">
      <c r="B7" s="9" t="s">
        <v>5</v>
      </c>
      <c r="C7" s="6"/>
      <c r="D7" s="7">
        <f>D8+D12+D16+D20+D22+D24+D26+D29+D33+D35+D38+D42+D45+D48+D51+D53</f>
        <v>659735077.76999998</v>
      </c>
      <c r="E7" s="7">
        <f>E8+E12+E16+E20+E22+E24+E26+E29+E33+E35+E38+E42+E45+E48+E51+E53</f>
        <v>638139364.69999981</v>
      </c>
      <c r="F7" s="8">
        <f t="shared" ref="F7:F73" si="0">SUM(E7/D7*100)</f>
        <v>96.726608331484087</v>
      </c>
    </row>
    <row r="8" spans="2:15" ht="51.75" x14ac:dyDescent="0.25">
      <c r="B8" s="10" t="s">
        <v>6</v>
      </c>
      <c r="C8" s="11" t="s">
        <v>7</v>
      </c>
      <c r="D8" s="7">
        <f>D9+D10+D11</f>
        <v>52117350</v>
      </c>
      <c r="E8" s="7">
        <f>E9+E10+E11</f>
        <v>45098546.509999998</v>
      </c>
      <c r="F8" s="12">
        <f t="shared" si="0"/>
        <v>86.532693066704269</v>
      </c>
    </row>
    <row r="9" spans="2:15" ht="51.75" x14ac:dyDescent="0.25">
      <c r="B9" s="13" t="s">
        <v>8</v>
      </c>
      <c r="C9" s="14" t="s">
        <v>9</v>
      </c>
      <c r="D9" s="15">
        <v>35522725</v>
      </c>
      <c r="E9" s="16">
        <v>28751363.870000001</v>
      </c>
      <c r="F9" s="12">
        <f t="shared" si="0"/>
        <v>80.937945695326022</v>
      </c>
    </row>
    <row r="10" spans="2:15" ht="51.75" x14ac:dyDescent="0.25">
      <c r="B10" s="13" t="s">
        <v>10</v>
      </c>
      <c r="C10" s="14" t="s">
        <v>11</v>
      </c>
      <c r="D10" s="15">
        <v>14092544</v>
      </c>
      <c r="E10" s="16">
        <v>13851265.49</v>
      </c>
      <c r="F10" s="12">
        <f t="shared" si="0"/>
        <v>98.287899544610255</v>
      </c>
    </row>
    <row r="11" spans="2:15" ht="51.75" x14ac:dyDescent="0.25">
      <c r="B11" s="13" t="s">
        <v>12</v>
      </c>
      <c r="C11" s="17" t="s">
        <v>13</v>
      </c>
      <c r="D11" s="15">
        <v>2502081</v>
      </c>
      <c r="E11" s="16">
        <v>2495917.15</v>
      </c>
      <c r="F11" s="12">
        <f t="shared" si="0"/>
        <v>99.753651060856939</v>
      </c>
    </row>
    <row r="12" spans="2:15" ht="39" x14ac:dyDescent="0.25">
      <c r="B12" s="10" t="s">
        <v>14</v>
      </c>
      <c r="C12" s="18" t="s">
        <v>15</v>
      </c>
      <c r="D12" s="7">
        <f>D13+D14+D15</f>
        <v>41512516</v>
      </c>
      <c r="E12" s="7">
        <f>E13+E14+E15</f>
        <v>40808336.579999998</v>
      </c>
      <c r="F12" s="12">
        <f t="shared" si="0"/>
        <v>98.303693710109016</v>
      </c>
    </row>
    <row r="13" spans="2:15" ht="39" x14ac:dyDescent="0.25">
      <c r="B13" s="13" t="s">
        <v>16</v>
      </c>
      <c r="C13" s="14" t="s">
        <v>17</v>
      </c>
      <c r="D13" s="15">
        <v>1977359</v>
      </c>
      <c r="E13" s="16">
        <v>1977358.67</v>
      </c>
      <c r="F13" s="12">
        <f t="shared" si="0"/>
        <v>99.999983311072995</v>
      </c>
    </row>
    <row r="14" spans="2:15" ht="51.75" x14ac:dyDescent="0.25">
      <c r="B14" s="13" t="s">
        <v>18</v>
      </c>
      <c r="C14" s="14" t="s">
        <v>19</v>
      </c>
      <c r="D14" s="15">
        <v>34802679</v>
      </c>
      <c r="E14" s="16">
        <v>34098500.82</v>
      </c>
      <c r="F14" s="12">
        <f t="shared" si="0"/>
        <v>97.976655245419479</v>
      </c>
    </row>
    <row r="15" spans="2:15" ht="64.5" x14ac:dyDescent="0.25">
      <c r="B15" s="13" t="s">
        <v>20</v>
      </c>
      <c r="C15" s="14" t="s">
        <v>21</v>
      </c>
      <c r="D15" s="15">
        <v>4732478</v>
      </c>
      <c r="E15" s="16">
        <v>4732477.09</v>
      </c>
      <c r="F15" s="12">
        <f t="shared" si="0"/>
        <v>99.999980771173156</v>
      </c>
    </row>
    <row r="16" spans="2:15" ht="26.25" x14ac:dyDescent="0.25">
      <c r="B16" s="10" t="s">
        <v>22</v>
      </c>
      <c r="C16" s="11" t="s">
        <v>23</v>
      </c>
      <c r="D16" s="7">
        <f>D17+D18+D19</f>
        <v>425306928.82999998</v>
      </c>
      <c r="E16" s="7">
        <f>E17+E18+E19</f>
        <v>417806829.25999993</v>
      </c>
      <c r="F16" s="12">
        <f t="shared" si="0"/>
        <v>98.236544231566498</v>
      </c>
    </row>
    <row r="17" spans="2:6" ht="26.25" x14ac:dyDescent="0.25">
      <c r="B17" s="13" t="s">
        <v>24</v>
      </c>
      <c r="C17" s="14" t="s">
        <v>25</v>
      </c>
      <c r="D17" s="15">
        <v>3808955.53</v>
      </c>
      <c r="E17" s="16">
        <v>3487621.08</v>
      </c>
      <c r="F17" s="12">
        <f t="shared" si="0"/>
        <v>91.563712217979088</v>
      </c>
    </row>
    <row r="18" spans="2:6" ht="26.25" x14ac:dyDescent="0.25">
      <c r="B18" s="13" t="s">
        <v>26</v>
      </c>
      <c r="C18" s="14" t="s">
        <v>27</v>
      </c>
      <c r="D18" s="15">
        <v>412590073.30000001</v>
      </c>
      <c r="E18" s="16">
        <v>405645138.97999996</v>
      </c>
      <c r="F18" s="12">
        <f t="shared" si="0"/>
        <v>98.31674711307214</v>
      </c>
    </row>
    <row r="19" spans="2:6" ht="26.25" x14ac:dyDescent="0.25">
      <c r="B19" s="13" t="s">
        <v>28</v>
      </c>
      <c r="C19" s="14" t="s">
        <v>29</v>
      </c>
      <c r="D19" s="15">
        <v>8907900</v>
      </c>
      <c r="E19" s="16">
        <v>8674069.1999999993</v>
      </c>
      <c r="F19" s="12">
        <f t="shared" si="0"/>
        <v>97.375017680934889</v>
      </c>
    </row>
    <row r="20" spans="2:6" ht="51.75" x14ac:dyDescent="0.25">
      <c r="B20" s="10" t="s">
        <v>30</v>
      </c>
      <c r="C20" s="18">
        <v>4</v>
      </c>
      <c r="D20" s="7">
        <f>D21</f>
        <v>1061380</v>
      </c>
      <c r="E20" s="7">
        <f>E21</f>
        <v>958660</v>
      </c>
      <c r="F20" s="12">
        <f t="shared" si="0"/>
        <v>90.322033578925556</v>
      </c>
    </row>
    <row r="21" spans="2:6" ht="51.75" x14ac:dyDescent="0.25">
      <c r="B21" s="13" t="s">
        <v>31</v>
      </c>
      <c r="C21" s="14" t="s">
        <v>32</v>
      </c>
      <c r="D21" s="15">
        <v>1061380</v>
      </c>
      <c r="E21" s="16">
        <v>958660</v>
      </c>
      <c r="F21" s="12">
        <f t="shared" si="0"/>
        <v>90.322033578925556</v>
      </c>
    </row>
    <row r="22" spans="2:6" ht="39" x14ac:dyDescent="0.25">
      <c r="B22" s="10" t="s">
        <v>33</v>
      </c>
      <c r="C22" s="19" t="s">
        <v>34</v>
      </c>
      <c r="D22" s="20">
        <f>D23</f>
        <v>280000</v>
      </c>
      <c r="E22" s="20">
        <f>E23</f>
        <v>280000</v>
      </c>
      <c r="F22" s="12">
        <f t="shared" si="0"/>
        <v>100</v>
      </c>
    </row>
    <row r="23" spans="2:6" ht="51.75" x14ac:dyDescent="0.25">
      <c r="B23" s="13" t="s">
        <v>35</v>
      </c>
      <c r="C23" s="21" t="s">
        <v>36</v>
      </c>
      <c r="D23" s="22">
        <v>280000</v>
      </c>
      <c r="E23" s="16">
        <v>280000</v>
      </c>
      <c r="F23" s="12">
        <f t="shared" si="0"/>
        <v>100</v>
      </c>
    </row>
    <row r="24" spans="2:6" ht="26.25" x14ac:dyDescent="0.25">
      <c r="B24" s="10" t="s">
        <v>37</v>
      </c>
      <c r="C24" s="19" t="s">
        <v>38</v>
      </c>
      <c r="D24" s="20">
        <f>D25</f>
        <v>64084</v>
      </c>
      <c r="E24" s="20">
        <f>E25</f>
        <v>60000</v>
      </c>
      <c r="F24" s="12">
        <f t="shared" si="0"/>
        <v>93.62711441233381</v>
      </c>
    </row>
    <row r="25" spans="2:6" ht="39" x14ac:dyDescent="0.25">
      <c r="B25" s="13" t="s">
        <v>39</v>
      </c>
      <c r="C25" s="21" t="s">
        <v>40</v>
      </c>
      <c r="D25" s="22">
        <v>64084</v>
      </c>
      <c r="E25" s="16">
        <v>60000</v>
      </c>
      <c r="F25" s="12">
        <f t="shared" si="0"/>
        <v>93.62711441233381</v>
      </c>
    </row>
    <row r="26" spans="2:6" ht="39" x14ac:dyDescent="0.25">
      <c r="B26" s="23" t="s">
        <v>41</v>
      </c>
      <c r="C26" s="11" t="s">
        <v>42</v>
      </c>
      <c r="D26" s="20">
        <f>D27+D28</f>
        <v>26641335</v>
      </c>
      <c r="E26" s="20">
        <f>E27+E28</f>
        <v>26405884.57</v>
      </c>
      <c r="F26" s="12">
        <f t="shared" si="0"/>
        <v>99.116221353021544</v>
      </c>
    </row>
    <row r="27" spans="2:6" ht="77.25" x14ac:dyDescent="0.25">
      <c r="B27" s="13" t="s">
        <v>43</v>
      </c>
      <c r="C27" s="21" t="s">
        <v>44</v>
      </c>
      <c r="D27" s="22">
        <v>4351950</v>
      </c>
      <c r="E27" s="16">
        <v>4351950</v>
      </c>
      <c r="F27" s="12">
        <f t="shared" si="0"/>
        <v>100</v>
      </c>
    </row>
    <row r="28" spans="2:6" ht="64.5" x14ac:dyDescent="0.25">
      <c r="B28" s="13" t="s">
        <v>45</v>
      </c>
      <c r="C28" s="17" t="s">
        <v>46</v>
      </c>
      <c r="D28" s="22">
        <v>22289385</v>
      </c>
      <c r="E28" s="16">
        <v>22053934.57</v>
      </c>
      <c r="F28" s="12">
        <f t="shared" si="0"/>
        <v>98.943665650712205</v>
      </c>
    </row>
    <row r="29" spans="2:6" ht="77.25" x14ac:dyDescent="0.25">
      <c r="B29" s="10" t="s">
        <v>47</v>
      </c>
      <c r="C29" s="19" t="s">
        <v>48</v>
      </c>
      <c r="D29" s="20">
        <f>D30+D31+D32</f>
        <v>20538119.940000001</v>
      </c>
      <c r="E29" s="20">
        <f>E30+E31+E32</f>
        <v>17651286.599999998</v>
      </c>
      <c r="F29" s="12">
        <f t="shared" si="0"/>
        <v>85.944023365168817</v>
      </c>
    </row>
    <row r="30" spans="2:6" ht="77.25" x14ac:dyDescent="0.25">
      <c r="B30" s="13" t="s">
        <v>49</v>
      </c>
      <c r="C30" s="21" t="s">
        <v>50</v>
      </c>
      <c r="D30" s="22">
        <v>200000</v>
      </c>
      <c r="E30" s="16">
        <v>192349.7</v>
      </c>
      <c r="F30" s="12">
        <f t="shared" si="0"/>
        <v>96.174850000000006</v>
      </c>
    </row>
    <row r="31" spans="2:6" ht="77.25" x14ac:dyDescent="0.25">
      <c r="B31" s="13" t="s">
        <v>51</v>
      </c>
      <c r="C31" s="21" t="s">
        <v>52</v>
      </c>
      <c r="D31" s="22">
        <v>12910600</v>
      </c>
      <c r="E31" s="16">
        <v>12336859.09</v>
      </c>
      <c r="F31" s="12">
        <f t="shared" si="0"/>
        <v>95.556047666258735</v>
      </c>
    </row>
    <row r="32" spans="2:6" ht="77.25" x14ac:dyDescent="0.25">
      <c r="B32" s="13" t="s">
        <v>53</v>
      </c>
      <c r="C32" s="21" t="s">
        <v>54</v>
      </c>
      <c r="D32" s="22">
        <v>7427519.9400000004</v>
      </c>
      <c r="E32" s="16">
        <v>5122077.8099999996</v>
      </c>
      <c r="F32" s="12">
        <f t="shared" si="0"/>
        <v>68.96080860605538</v>
      </c>
    </row>
    <row r="33" spans="2:6" ht="26.25" x14ac:dyDescent="0.25">
      <c r="B33" s="10" t="s">
        <v>55</v>
      </c>
      <c r="C33" s="19" t="s">
        <v>56</v>
      </c>
      <c r="D33" s="20">
        <f>D34</f>
        <v>2325411</v>
      </c>
      <c r="E33" s="20">
        <f>E34</f>
        <v>2137871.56</v>
      </c>
      <c r="F33" s="12">
        <f t="shared" si="0"/>
        <v>91.935213173069201</v>
      </c>
    </row>
    <row r="34" spans="2:6" ht="51.75" x14ac:dyDescent="0.25">
      <c r="B34" s="13" t="s">
        <v>57</v>
      </c>
      <c r="C34" s="24" t="s">
        <v>58</v>
      </c>
      <c r="D34" s="22">
        <v>2325411</v>
      </c>
      <c r="E34" s="16">
        <v>2137871.56</v>
      </c>
      <c r="F34" s="12">
        <f t="shared" si="0"/>
        <v>91.935213173069201</v>
      </c>
    </row>
    <row r="35" spans="2:6" ht="26.25" x14ac:dyDescent="0.25">
      <c r="B35" s="10" t="s">
        <v>59</v>
      </c>
      <c r="C35" s="25">
        <v>10</v>
      </c>
      <c r="D35" s="7">
        <f>D36+D37</f>
        <v>275928</v>
      </c>
      <c r="E35" s="7">
        <f>E36+E37</f>
        <v>275928</v>
      </c>
      <c r="F35" s="12">
        <f t="shared" si="0"/>
        <v>100</v>
      </c>
    </row>
    <row r="36" spans="2:6" ht="51.75" x14ac:dyDescent="0.25">
      <c r="B36" s="13" t="s">
        <v>60</v>
      </c>
      <c r="C36" s="21" t="s">
        <v>61</v>
      </c>
      <c r="D36" s="22">
        <v>225928</v>
      </c>
      <c r="E36" s="16">
        <v>225928</v>
      </c>
      <c r="F36" s="12">
        <f t="shared" si="0"/>
        <v>100</v>
      </c>
    </row>
    <row r="37" spans="2:6" ht="64.5" x14ac:dyDescent="0.25">
      <c r="B37" s="13" t="s">
        <v>62</v>
      </c>
      <c r="C37" s="21" t="s">
        <v>63</v>
      </c>
      <c r="D37" s="22">
        <v>50000</v>
      </c>
      <c r="E37" s="16">
        <v>50000</v>
      </c>
      <c r="F37" s="12">
        <f t="shared" si="0"/>
        <v>100</v>
      </c>
    </row>
    <row r="38" spans="2:6" ht="39" x14ac:dyDescent="0.25">
      <c r="B38" s="10" t="s">
        <v>64</v>
      </c>
      <c r="C38" s="25">
        <v>11</v>
      </c>
      <c r="D38" s="7">
        <f>D39+D40+D41</f>
        <v>41225260</v>
      </c>
      <c r="E38" s="7">
        <f>E39+E40+E41</f>
        <v>39387496.850000001</v>
      </c>
      <c r="F38" s="12">
        <f t="shared" si="0"/>
        <v>95.542142972536752</v>
      </c>
    </row>
    <row r="39" spans="2:6" ht="26.25" x14ac:dyDescent="0.25">
      <c r="B39" s="13" t="s">
        <v>65</v>
      </c>
      <c r="C39" s="21" t="s">
        <v>66</v>
      </c>
      <c r="D39" s="22">
        <v>38065660</v>
      </c>
      <c r="E39" s="16">
        <v>36512977.259999998</v>
      </c>
      <c r="F39" s="12">
        <f t="shared" si="0"/>
        <v>95.921040801604391</v>
      </c>
    </row>
    <row r="40" spans="2:6" ht="26.25" x14ac:dyDescent="0.25">
      <c r="B40" s="13" t="s">
        <v>67</v>
      </c>
      <c r="C40" s="21" t="s">
        <v>68</v>
      </c>
      <c r="D40" s="22">
        <v>2000000</v>
      </c>
      <c r="E40" s="16">
        <v>2000000</v>
      </c>
      <c r="F40" s="12">
        <f t="shared" si="0"/>
        <v>100</v>
      </c>
    </row>
    <row r="41" spans="2:6" ht="26.25" x14ac:dyDescent="0.25">
      <c r="B41" s="13" t="s">
        <v>69</v>
      </c>
      <c r="C41" s="21" t="s">
        <v>70</v>
      </c>
      <c r="D41" s="22">
        <v>1159600</v>
      </c>
      <c r="E41" s="16">
        <v>874519.59</v>
      </c>
      <c r="F41" s="12">
        <f t="shared" si="0"/>
        <v>75.415625215591575</v>
      </c>
    </row>
    <row r="42" spans="2:6" ht="39" x14ac:dyDescent="0.25">
      <c r="B42" s="10" t="s">
        <v>71</v>
      </c>
      <c r="C42" s="18">
        <v>12</v>
      </c>
      <c r="D42" s="7">
        <f>D43+D44</f>
        <v>2272400</v>
      </c>
      <c r="E42" s="7">
        <f>E43+E44</f>
        <v>2178569.6</v>
      </c>
      <c r="F42" s="12">
        <f t="shared" si="0"/>
        <v>95.870867804963922</v>
      </c>
    </row>
    <row r="43" spans="2:6" ht="64.5" x14ac:dyDescent="0.25">
      <c r="B43" s="13" t="s">
        <v>72</v>
      </c>
      <c r="C43" s="21" t="s">
        <v>73</v>
      </c>
      <c r="D43" s="22">
        <v>696200</v>
      </c>
      <c r="E43" s="16">
        <v>696200</v>
      </c>
      <c r="F43" s="12">
        <f t="shared" si="0"/>
        <v>100</v>
      </c>
    </row>
    <row r="44" spans="2:6" ht="51.75" x14ac:dyDescent="0.25">
      <c r="B44" s="13" t="s">
        <v>74</v>
      </c>
      <c r="C44" s="21" t="s">
        <v>75</v>
      </c>
      <c r="D44" s="22">
        <v>1576200</v>
      </c>
      <c r="E44" s="16">
        <v>1482369.6</v>
      </c>
      <c r="F44" s="12">
        <f t="shared" si="0"/>
        <v>94.047049866768191</v>
      </c>
    </row>
    <row r="45" spans="2:6" ht="64.5" x14ac:dyDescent="0.25">
      <c r="B45" s="10" t="s">
        <v>76</v>
      </c>
      <c r="C45" s="25">
        <v>13</v>
      </c>
      <c r="D45" s="7">
        <f>D46+D47</f>
        <v>14870000</v>
      </c>
      <c r="E45" s="7">
        <f>E46+E47</f>
        <v>13987613.169999998</v>
      </c>
      <c r="F45" s="12">
        <f t="shared" si="0"/>
        <v>94.065993073301939</v>
      </c>
    </row>
    <row r="46" spans="2:6" ht="102.75" x14ac:dyDescent="0.25">
      <c r="B46" s="13" t="s">
        <v>77</v>
      </c>
      <c r="C46" s="21" t="s">
        <v>78</v>
      </c>
      <c r="D46" s="22">
        <v>4866000</v>
      </c>
      <c r="E46" s="16">
        <v>4593171.55</v>
      </c>
      <c r="F46" s="12">
        <f t="shared" si="0"/>
        <v>94.393167899712282</v>
      </c>
    </row>
    <row r="47" spans="2:6" ht="90" x14ac:dyDescent="0.25">
      <c r="B47" s="13" t="s">
        <v>79</v>
      </c>
      <c r="C47" s="21" t="s">
        <v>80</v>
      </c>
      <c r="D47" s="22">
        <v>10004000</v>
      </c>
      <c r="E47" s="16">
        <v>9394441.6199999992</v>
      </c>
      <c r="F47" s="12">
        <f t="shared" si="0"/>
        <v>93.906853458616553</v>
      </c>
    </row>
    <row r="48" spans="2:6" ht="77.25" x14ac:dyDescent="0.25">
      <c r="B48" s="10" t="s">
        <v>81</v>
      </c>
      <c r="C48" s="18">
        <v>14</v>
      </c>
      <c r="D48" s="7">
        <f>D49+D50</f>
        <v>30806265</v>
      </c>
      <c r="E48" s="7">
        <f>E49+E50</f>
        <v>30666742</v>
      </c>
      <c r="F48" s="12">
        <f t="shared" si="0"/>
        <v>99.547095371671972</v>
      </c>
    </row>
    <row r="49" spans="2:6" ht="26.25" x14ac:dyDescent="0.25">
      <c r="B49" s="13" t="s">
        <v>82</v>
      </c>
      <c r="C49" s="24" t="s">
        <v>83</v>
      </c>
      <c r="D49" s="22">
        <v>9354893</v>
      </c>
      <c r="E49" s="16">
        <v>9354893</v>
      </c>
      <c r="F49" s="12">
        <f t="shared" si="0"/>
        <v>100</v>
      </c>
    </row>
    <row r="50" spans="2:6" ht="90" x14ac:dyDescent="0.25">
      <c r="B50" s="13" t="s">
        <v>84</v>
      </c>
      <c r="C50" s="21" t="s">
        <v>85</v>
      </c>
      <c r="D50" s="22">
        <v>21451372</v>
      </c>
      <c r="E50" s="16">
        <v>21311849</v>
      </c>
      <c r="F50" s="12">
        <f t="shared" si="0"/>
        <v>99.349584725862755</v>
      </c>
    </row>
    <row r="51" spans="2:6" ht="26.25" x14ac:dyDescent="0.25">
      <c r="B51" s="10" t="s">
        <v>86</v>
      </c>
      <c r="C51" s="25">
        <v>15</v>
      </c>
      <c r="D51" s="20">
        <f>D52</f>
        <v>30000</v>
      </c>
      <c r="E51" s="20">
        <f>E52</f>
        <v>27500</v>
      </c>
      <c r="F51" s="12">
        <f t="shared" si="0"/>
        <v>91.666666666666657</v>
      </c>
    </row>
    <row r="52" spans="2:6" ht="51.75" x14ac:dyDescent="0.25">
      <c r="B52" s="13" t="s">
        <v>87</v>
      </c>
      <c r="C52" s="21" t="s">
        <v>88</v>
      </c>
      <c r="D52" s="22">
        <v>30000</v>
      </c>
      <c r="E52" s="16">
        <v>27500</v>
      </c>
      <c r="F52" s="12">
        <f t="shared" si="0"/>
        <v>91.666666666666657</v>
      </c>
    </row>
    <row r="53" spans="2:6" ht="26.25" x14ac:dyDescent="0.25">
      <c r="B53" s="10" t="s">
        <v>89</v>
      </c>
      <c r="C53" s="18">
        <v>17</v>
      </c>
      <c r="D53" s="7">
        <f>D54+D55</f>
        <v>408100</v>
      </c>
      <c r="E53" s="7">
        <f>E54+E55</f>
        <v>408100</v>
      </c>
      <c r="F53" s="12">
        <f t="shared" si="0"/>
        <v>100</v>
      </c>
    </row>
    <row r="54" spans="2:6" ht="39" x14ac:dyDescent="0.25">
      <c r="B54" s="13" t="s">
        <v>90</v>
      </c>
      <c r="C54" s="21" t="s">
        <v>91</v>
      </c>
      <c r="D54" s="22">
        <v>60000</v>
      </c>
      <c r="E54" s="16">
        <v>60000</v>
      </c>
      <c r="F54" s="12">
        <f t="shared" si="0"/>
        <v>100</v>
      </c>
    </row>
    <row r="55" spans="2:6" ht="39" x14ac:dyDescent="0.25">
      <c r="B55" s="13" t="s">
        <v>92</v>
      </c>
      <c r="C55" s="21" t="s">
        <v>93</v>
      </c>
      <c r="D55" s="22">
        <v>348100</v>
      </c>
      <c r="E55" s="16">
        <v>348100</v>
      </c>
      <c r="F55" s="12">
        <f t="shared" si="0"/>
        <v>100</v>
      </c>
    </row>
    <row r="56" spans="2:6" x14ac:dyDescent="0.25">
      <c r="B56" s="10" t="s">
        <v>94</v>
      </c>
      <c r="C56" s="25"/>
      <c r="D56" s="20">
        <f>D57+D59+D61+D64+D66+D68+D71+D73</f>
        <v>90590061.270000011</v>
      </c>
      <c r="E56" s="20">
        <f>E57+E59+E61+E64+E66+E68+E71+E73</f>
        <v>45705431.700000003</v>
      </c>
      <c r="F56" s="12">
        <f t="shared" si="0"/>
        <v>50.453031004998238</v>
      </c>
    </row>
    <row r="57" spans="2:6" ht="26.25" x14ac:dyDescent="0.25">
      <c r="B57" s="10" t="s">
        <v>95</v>
      </c>
      <c r="C57" s="25">
        <v>71</v>
      </c>
      <c r="D57" s="20">
        <f>D58</f>
        <v>2251900</v>
      </c>
      <c r="E57" s="20">
        <f>E58</f>
        <v>2251796.52</v>
      </c>
      <c r="F57" s="12">
        <f t="shared" si="0"/>
        <v>99.995404769305921</v>
      </c>
    </row>
    <row r="58" spans="2:6" x14ac:dyDescent="0.25">
      <c r="B58" s="13" t="s">
        <v>96</v>
      </c>
      <c r="C58" s="21" t="s">
        <v>97</v>
      </c>
      <c r="D58" s="22">
        <v>2251900</v>
      </c>
      <c r="E58" s="16">
        <v>2251796.52</v>
      </c>
      <c r="F58" s="12">
        <f t="shared" si="0"/>
        <v>99.995404769305921</v>
      </c>
    </row>
    <row r="59" spans="2:6" x14ac:dyDescent="0.25">
      <c r="B59" s="10" t="s">
        <v>98</v>
      </c>
      <c r="C59" s="25">
        <v>73</v>
      </c>
      <c r="D59" s="20">
        <f>D60</f>
        <v>23161100</v>
      </c>
      <c r="E59" s="20">
        <f>E60</f>
        <v>23152571.900000002</v>
      </c>
      <c r="F59" s="12">
        <f t="shared" si="0"/>
        <v>99.963179209968445</v>
      </c>
    </row>
    <row r="60" spans="2:6" ht="26.25" x14ac:dyDescent="0.25">
      <c r="B60" s="13" t="s">
        <v>99</v>
      </c>
      <c r="C60" s="21" t="s">
        <v>100</v>
      </c>
      <c r="D60" s="22">
        <v>23161100</v>
      </c>
      <c r="E60" s="16">
        <v>23152571.900000002</v>
      </c>
      <c r="F60" s="12">
        <f t="shared" si="0"/>
        <v>99.963179209968445</v>
      </c>
    </row>
    <row r="61" spans="2:6" ht="26.25" x14ac:dyDescent="0.25">
      <c r="B61" s="10" t="s">
        <v>101</v>
      </c>
      <c r="C61" s="21">
        <v>74</v>
      </c>
      <c r="D61" s="20">
        <f>D62+D63</f>
        <v>644800</v>
      </c>
      <c r="E61" s="20">
        <f>E62+E63</f>
        <v>644646.43999999994</v>
      </c>
      <c r="F61" s="12">
        <f t="shared" si="0"/>
        <v>99.976184863523571</v>
      </c>
    </row>
    <row r="62" spans="2:6" ht="26.25" x14ac:dyDescent="0.25">
      <c r="B62" s="13" t="s">
        <v>102</v>
      </c>
      <c r="C62" s="21" t="s">
        <v>103</v>
      </c>
      <c r="D62" s="22">
        <v>310100</v>
      </c>
      <c r="E62" s="16">
        <v>309946.44</v>
      </c>
      <c r="F62" s="12">
        <f t="shared" si="0"/>
        <v>99.950480490164466</v>
      </c>
    </row>
    <row r="63" spans="2:6" ht="26.25" x14ac:dyDescent="0.25">
      <c r="B63" s="13" t="s">
        <v>104</v>
      </c>
      <c r="C63" s="21" t="s">
        <v>105</v>
      </c>
      <c r="D63" s="22">
        <v>334700</v>
      </c>
      <c r="E63" s="16">
        <v>334700</v>
      </c>
      <c r="F63" s="12">
        <f t="shared" si="0"/>
        <v>100</v>
      </c>
    </row>
    <row r="64" spans="2:6" ht="26.25" x14ac:dyDescent="0.25">
      <c r="B64" s="10" t="s">
        <v>106</v>
      </c>
      <c r="C64" s="25">
        <v>75</v>
      </c>
      <c r="D64" s="20">
        <f>D65</f>
        <v>911100</v>
      </c>
      <c r="E64" s="20">
        <f>E65</f>
        <v>911060.71</v>
      </c>
      <c r="F64" s="12">
        <f t="shared" si="0"/>
        <v>99.995687630336946</v>
      </c>
    </row>
    <row r="65" spans="2:6" ht="26.25" x14ac:dyDescent="0.25">
      <c r="B65" s="13" t="s">
        <v>107</v>
      </c>
      <c r="C65" s="21" t="s">
        <v>108</v>
      </c>
      <c r="D65" s="22">
        <v>911100</v>
      </c>
      <c r="E65" s="16">
        <v>911060.71</v>
      </c>
      <c r="F65" s="12">
        <f t="shared" si="0"/>
        <v>99.995687630336946</v>
      </c>
    </row>
    <row r="66" spans="2:6" ht="26.25" x14ac:dyDescent="0.25">
      <c r="B66" s="26" t="s">
        <v>109</v>
      </c>
      <c r="C66" s="27">
        <v>76</v>
      </c>
      <c r="D66" s="20">
        <f>D67</f>
        <v>45507705.270000003</v>
      </c>
      <c r="E66" s="20">
        <f>E67</f>
        <v>2605986.1800000002</v>
      </c>
      <c r="F66" s="12">
        <f t="shared" si="0"/>
        <v>5.726472395253781</v>
      </c>
    </row>
    <row r="67" spans="2:6" ht="26.25" x14ac:dyDescent="0.25">
      <c r="B67" s="28" t="s">
        <v>110</v>
      </c>
      <c r="C67" s="29" t="s">
        <v>111</v>
      </c>
      <c r="D67" s="22">
        <v>45507705.270000003</v>
      </c>
      <c r="E67" s="16">
        <v>2605986.1800000002</v>
      </c>
      <c r="F67" s="12">
        <f t="shared" si="0"/>
        <v>5.726472395253781</v>
      </c>
    </row>
    <row r="68" spans="2:6" ht="26.25" x14ac:dyDescent="0.25">
      <c r="B68" s="10" t="s">
        <v>112</v>
      </c>
      <c r="C68" s="30">
        <v>77</v>
      </c>
      <c r="D68" s="20">
        <f>D69+D70</f>
        <v>5770536</v>
      </c>
      <c r="E68" s="20">
        <f>E69+E70</f>
        <v>5759739.9199999999</v>
      </c>
      <c r="F68" s="12">
        <f t="shared" si="0"/>
        <v>99.812910273846313</v>
      </c>
    </row>
    <row r="69" spans="2:6" x14ac:dyDescent="0.25">
      <c r="B69" s="13" t="s">
        <v>113</v>
      </c>
      <c r="C69" s="24">
        <v>772</v>
      </c>
      <c r="D69" s="22">
        <v>4188000</v>
      </c>
      <c r="E69" s="16">
        <v>4177609</v>
      </c>
      <c r="F69" s="12">
        <f t="shared" si="0"/>
        <v>99.751886341929321</v>
      </c>
    </row>
    <row r="70" spans="2:6" ht="39" x14ac:dyDescent="0.25">
      <c r="B70" s="13" t="s">
        <v>114</v>
      </c>
      <c r="C70" s="21" t="s">
        <v>115</v>
      </c>
      <c r="D70" s="22">
        <v>1582536</v>
      </c>
      <c r="E70" s="16">
        <v>1582130.92</v>
      </c>
      <c r="F70" s="12">
        <f t="shared" si="0"/>
        <v>99.974403109945044</v>
      </c>
    </row>
    <row r="71" spans="2:6" x14ac:dyDescent="0.25">
      <c r="B71" s="10" t="s">
        <v>116</v>
      </c>
      <c r="C71" s="25">
        <v>78</v>
      </c>
      <c r="D71" s="20">
        <f>D72</f>
        <v>1399400</v>
      </c>
      <c r="E71" s="31">
        <v>0</v>
      </c>
      <c r="F71" s="12">
        <f t="shared" si="0"/>
        <v>0</v>
      </c>
    </row>
    <row r="72" spans="2:6" x14ac:dyDescent="0.25">
      <c r="B72" s="13" t="s">
        <v>117</v>
      </c>
      <c r="C72" s="21" t="s">
        <v>118</v>
      </c>
      <c r="D72" s="22">
        <v>1399400</v>
      </c>
      <c r="E72" s="16">
        <v>0</v>
      </c>
      <c r="F72" s="12">
        <f t="shared" si="0"/>
        <v>0</v>
      </c>
    </row>
    <row r="73" spans="2:6" ht="26.25" x14ac:dyDescent="0.25">
      <c r="B73" s="10" t="s">
        <v>119</v>
      </c>
      <c r="C73" s="30">
        <v>79</v>
      </c>
      <c r="D73" s="20">
        <f>D74</f>
        <v>10943520</v>
      </c>
      <c r="E73" s="20">
        <f>E74</f>
        <v>10379630.029999999</v>
      </c>
      <c r="F73" s="12">
        <f t="shared" si="0"/>
        <v>94.847270622249511</v>
      </c>
    </row>
    <row r="74" spans="2:6" ht="39" x14ac:dyDescent="0.25">
      <c r="B74" s="13" t="s">
        <v>120</v>
      </c>
      <c r="C74" s="24" t="s">
        <v>121</v>
      </c>
      <c r="D74" s="22">
        <v>10943520</v>
      </c>
      <c r="E74" s="16">
        <v>10379630.029999999</v>
      </c>
      <c r="F74" s="12">
        <f>SUM(E74/D74*100)</f>
        <v>94.847270622249511</v>
      </c>
    </row>
  </sheetData>
  <mergeCells count="2">
    <mergeCell ref="B3:F3"/>
    <mergeCell ref="K4:O4"/>
  </mergeCells>
  <pageMargins left="0.70866141732283472" right="0.70866141732283472" top="0.74803149606299213" bottom="0.74803149606299213" header="0.31496062992125984" footer="0.31496062992125984"/>
  <pageSetup paperSize="9" scale="70" fitToHeight="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NIKOZLOVA</dc:creator>
  <cp:lastModifiedBy>NIKOZLOVA</cp:lastModifiedBy>
  <cp:lastPrinted>2024-03-20T11:58:38Z</cp:lastPrinted>
  <dcterms:created xsi:type="dcterms:W3CDTF">2024-03-20T11:04:40Z</dcterms:created>
  <dcterms:modified xsi:type="dcterms:W3CDTF">2024-03-20T11:59:19Z</dcterms:modified>
</cp:coreProperties>
</file>